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18975" windowHeight="11625" tabRatio="835" activeTab="1"/>
  </bookViews>
  <sheets>
    <sheet name="ПРИКАЗ" sheetId="17" r:id="rId1"/>
    <sheet name="5-11" sheetId="16" r:id="rId2"/>
  </sheets>
  <definedNames>
    <definedName name="_xlnm.Print_Area" localSheetId="1">'5-11'!$A$1:$AK$40</definedName>
    <definedName name="_xlnm.Print_Area" localSheetId="0">ПРИКАЗ!$A$1:$I$13</definedName>
  </definedNames>
  <calcPr calcId="124519" calcOnSave="0"/>
</workbook>
</file>

<file path=xl/calcChain.xml><?xml version="1.0" encoding="utf-8"?>
<calcChain xmlns="http://schemas.openxmlformats.org/spreadsheetml/2006/main">
  <c r="AG11" i="16"/>
  <c r="AH11"/>
  <c r="AI11"/>
  <c r="AG12"/>
  <c r="AH12"/>
  <c r="AI12"/>
  <c r="AG13"/>
  <c r="AH13"/>
  <c r="AI13"/>
  <c r="AG16"/>
  <c r="AH16"/>
  <c r="AI16"/>
  <c r="AG17"/>
  <c r="AH17"/>
  <c r="AI17"/>
  <c r="AG18"/>
  <c r="AH18"/>
  <c r="AI18"/>
  <c r="AG21"/>
  <c r="AH21"/>
  <c r="AI21"/>
  <c r="AG22"/>
  <c r="AH22"/>
  <c r="AI22"/>
  <c r="AG23"/>
  <c r="AH23"/>
  <c r="AI23"/>
  <c r="AG26"/>
  <c r="AH26"/>
  <c r="AI26"/>
  <c r="AG27"/>
  <c r="AH27"/>
  <c r="AI27"/>
  <c r="AG28"/>
  <c r="AH28"/>
  <c r="AI28"/>
  <c r="AG15" l="1"/>
  <c r="AJ15" s="1"/>
  <c r="AH20"/>
  <c r="AG25"/>
  <c r="AJ25" s="1"/>
  <c r="AI25"/>
  <c r="AH25"/>
  <c r="AG20"/>
  <c r="AJ20" s="1"/>
  <c r="AI20"/>
  <c r="AI15"/>
  <c r="AH15"/>
  <c r="AG10"/>
  <c r="AJ10" s="1"/>
  <c r="AI10"/>
  <c r="AH10"/>
  <c r="AG29" l="1"/>
  <c r="AJ29" s="1"/>
  <c r="AI29"/>
  <c r="AH29"/>
</calcChain>
</file>

<file path=xl/sharedStrings.xml><?xml version="1.0" encoding="utf-8"?>
<sst xmlns="http://schemas.openxmlformats.org/spreadsheetml/2006/main" count="232" uniqueCount="57">
  <si>
    <t>Месяцы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</si>
  <si>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</si>
  <si>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</si>
  <si>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</si>
  <si>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</si>
  <si>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</si>
  <si>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</si>
  <si>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</si>
  <si>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 xml:space="preserve">апрель </t>
  </si>
  <si>
    <t>май</t>
  </si>
  <si>
    <t>Числа</t>
  </si>
  <si>
    <t>Каникул</t>
  </si>
  <si>
    <t>2 четверть</t>
  </si>
  <si>
    <t>3 четверть</t>
  </si>
  <si>
    <t>4 четверть</t>
  </si>
  <si>
    <t xml:space="preserve">Условные обозначения: </t>
  </si>
  <si>
    <t xml:space="preserve"> - учебный день</t>
  </si>
  <si>
    <t>- выходной день</t>
  </si>
  <si>
    <t>- каникулы</t>
  </si>
  <si>
    <t>УТВЕРЖДЕНО</t>
  </si>
  <si>
    <t>Выходных</t>
  </si>
  <si>
    <t xml:space="preserve">Учебный год  </t>
  </si>
  <si>
    <t>- ГИА</t>
  </si>
  <si>
    <t>- праздничный день</t>
  </si>
  <si>
    <t xml:space="preserve"> </t>
  </si>
  <si>
    <t>Количество</t>
  </si>
  <si>
    <t>Учебных дней</t>
  </si>
  <si>
    <t>Учебных недель</t>
  </si>
  <si>
    <t xml:space="preserve">                                                                1 четверть</t>
  </si>
  <si>
    <t>июнь 9 кл ГИА</t>
  </si>
  <si>
    <t>К</t>
  </si>
  <si>
    <t>*</t>
  </si>
  <si>
    <t>июнь 11 кл ГИА</t>
  </si>
  <si>
    <t>июль</t>
  </si>
  <si>
    <t>август</t>
  </si>
  <si>
    <t>июнь 10 кл. (юноши)</t>
  </si>
  <si>
    <t>- учебные сборы</t>
  </si>
  <si>
    <t>* Предполагаемые сроки государственной (итоговой) аттестации выпускников 9,11 классов (реальные сроки - определяются федеральным органом исполнительной власти)</t>
  </si>
  <si>
    <t>июнь 5-8, 10 (дев.) кл.</t>
  </si>
  <si>
    <t>5*</t>
  </si>
  <si>
    <r>
      <t>Муниципальное  общеобразовательное учреждение</t>
    </r>
    <r>
      <rPr>
        <b/>
        <sz val="11"/>
        <color indexed="8"/>
        <rFont val="Times New Roman"/>
        <family val="1"/>
        <charset val="204"/>
      </rPr>
      <t xml:space="preserve"> «Средняя общеобразовательная  школа №14»</t>
    </r>
  </si>
  <si>
    <t>(МОУ «СОШ № 14»)</t>
  </si>
  <si>
    <t>160024, Вологда, ул. Дальняя, 32а. Телефон: (8172) 27-39-40</t>
  </si>
  <si>
    <t>ПРИКАЗ</t>
  </si>
  <si>
    <t>Об утверждении графика работы школы</t>
  </si>
  <si>
    <t>ПРИКАЗЫВАЮ:</t>
  </si>
  <si>
    <t xml:space="preserve">            </t>
  </si>
  <si>
    <t>Внеурочная деятельность учащихся  5 -8  классов организуется по отдельному расписанию.</t>
  </si>
  <si>
    <r>
      <t xml:space="preserve">приказ №_______ </t>
    </r>
    <r>
      <rPr>
        <sz val="13"/>
        <color indexed="8"/>
        <rFont val="Calibri"/>
        <family val="2"/>
        <charset val="204"/>
      </rPr>
      <t>от 30.08.2023 г.</t>
    </r>
  </si>
  <si>
    <t>Директор школы:                                      /Н.А. Неклюдова/</t>
  </si>
  <si>
    <t xml:space="preserve">График учебного процесса на 2023 - 2024 учебный год  </t>
  </si>
  <si>
    <t>Уровни основного и среднего  общего образования (5-11 классы 5-дневная учебная неделя)</t>
  </si>
  <si>
    <t>Промежуточная атттестация учащихся: по отдельному графику апрель, май 2024г.</t>
  </si>
  <si>
    <t>от 30 августа 2023 года                                                                        №  ______</t>
  </si>
  <si>
    <t xml:space="preserve">    В связи с началом нового 2023-2024 учебного года </t>
  </si>
  <si>
    <t xml:space="preserve"> Утвердить график работы школы на 2023 – 2024 учебный год (приложение № 1)</t>
  </si>
  <si>
    <t>Директор  МОУ «СОШ № 14»  _________________ Н.А. Неклюдова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</si>
</sst>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26">
    <font>
      <sz val="11"/>
      <color theme="1"/>
      <name val="Calibri"/>
      <family val="2"/>
      <charset val="204"/>
      <scheme val="minor"/>
    </font>
    <font>
      <sz val="13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rgb="FF0066FF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2"/>
      <color rgb="FF0066FF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theme="3" tint="0.3999755851924192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7">
    <xf numFmtId="0" fontId="0" fillId="0" borderId="0" xfId="0"/>
    <xf numFmtId="2" fontId="0" fillId="0" borderId="0" xfId="0" applyNumberFormat="1"/>
    <xf numFmtId="0" fontId="3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right"/>
    </xf>
    <xf numFmtId="0" fontId="0" fillId="0" borderId="0" xfId="0" applyFont="1"/>
    <xf numFmtId="0" fontId="5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49" fontId="5" fillId="0" borderId="0" xfId="0" applyNumberFormat="1" applyFont="1" applyAlignment="1">
      <alignment vertical="center"/>
    </xf>
    <xf numFmtId="49" fontId="5" fillId="0" borderId="3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/>
    </xf>
    <xf numFmtId="0" fontId="8" fillId="0" borderId="0" xfId="0" applyFont="1"/>
    <xf numFmtId="0" fontId="4" fillId="0" borderId="1" xfId="0" applyFont="1" applyBorder="1"/>
    <xf numFmtId="49" fontId="5" fillId="0" borderId="3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 applyAlignment="1">
      <alignment horizontal="center" vertical="center"/>
    </xf>
    <xf numFmtId="2" fontId="0" fillId="0" borderId="0" xfId="0" applyNumberFormat="1" applyFont="1"/>
    <xf numFmtId="0" fontId="10" fillId="0" borderId="2" xfId="0" applyFont="1" applyBorder="1"/>
    <xf numFmtId="0" fontId="11" fillId="6" borderId="2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10" fillId="0" borderId="4" xfId="0" applyFont="1" applyBorder="1" applyAlignment="1">
      <alignment horizontal="right"/>
    </xf>
    <xf numFmtId="0" fontId="10" fillId="5" borderId="2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6" fillId="8" borderId="2" xfId="0" applyFont="1" applyFill="1" applyBorder="1" applyAlignment="1">
      <alignment horizontal="center"/>
    </xf>
    <xf numFmtId="0" fontId="14" fillId="0" borderId="0" xfId="0" applyFont="1" applyAlignment="1">
      <alignment vertical="top" wrapText="1"/>
    </xf>
    <xf numFmtId="0" fontId="15" fillId="0" borderId="0" xfId="0" applyFont="1"/>
    <xf numFmtId="0" fontId="10" fillId="0" borderId="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9" borderId="0" xfId="0" applyFill="1"/>
    <xf numFmtId="0" fontId="22" fillId="5" borderId="0" xfId="0" applyFont="1" applyFill="1" applyAlignment="1">
      <alignment horizontal="center" vertical="center"/>
    </xf>
    <xf numFmtId="0" fontId="0" fillId="5" borderId="0" xfId="0" applyFill="1"/>
    <xf numFmtId="0" fontId="23" fillId="5" borderId="0" xfId="0" applyFont="1" applyFill="1" applyAlignment="1">
      <alignment vertical="center"/>
    </xf>
    <xf numFmtId="0" fontId="23" fillId="5" borderId="0" xfId="0" applyFont="1" applyFill="1" applyAlignment="1">
      <alignment horizontal="justify" vertical="center"/>
    </xf>
    <xf numFmtId="0" fontId="4" fillId="9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7" xfId="0" applyFont="1" applyBorder="1"/>
    <xf numFmtId="0" fontId="4" fillId="2" borderId="8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5" borderId="0" xfId="0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5" borderId="7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44" fontId="14" fillId="0" borderId="0" xfId="1" applyFont="1" applyAlignment="1">
      <alignment horizontal="left" vertical="top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16" fillId="5" borderId="8" xfId="0" applyNumberFormat="1" applyFont="1" applyFill="1" applyBorder="1" applyAlignment="1">
      <alignment horizontal="center" vertical="center"/>
    </xf>
    <xf numFmtId="2" fontId="16" fillId="5" borderId="10" xfId="0" applyNumberFormat="1" applyFont="1" applyFill="1" applyBorder="1" applyAlignment="1">
      <alignment horizontal="center" vertical="center"/>
    </xf>
    <xf numFmtId="2" fontId="16" fillId="5" borderId="9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16" fillId="0" borderId="8" xfId="0" applyNumberFormat="1" applyFont="1" applyBorder="1" applyAlignment="1">
      <alignment horizontal="center" vertical="center"/>
    </xf>
    <xf numFmtId="2" fontId="16" fillId="0" borderId="10" xfId="0" applyNumberFormat="1" applyFont="1" applyBorder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6" xfId="0" applyFont="1" applyBorder="1" applyAlignment="1">
      <alignment horizontal="right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mruColors>
      <color rgb="FFFF99FF"/>
      <color rgb="FFCCFFCC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view="pageBreakPreview" zoomScale="110" zoomScaleSheetLayoutView="110" workbookViewId="0">
      <selection activeCell="A13" sqref="A13:I13"/>
    </sheetView>
  </sheetViews>
  <sheetFormatPr defaultRowHeight="15"/>
  <cols>
    <col min="1" max="8" width="9.140625" style="46"/>
    <col min="9" max="9" width="22.28515625" style="46" customWidth="1"/>
    <col min="10" max="10" width="9.140625" style="46"/>
  </cols>
  <sheetData>
    <row r="1" spans="1:9">
      <c r="A1" s="68" t="s">
        <v>40</v>
      </c>
      <c r="B1" s="68"/>
      <c r="C1" s="68"/>
      <c r="D1" s="68"/>
      <c r="E1" s="68"/>
      <c r="F1" s="68"/>
      <c r="G1" s="68"/>
      <c r="H1" s="68"/>
      <c r="I1" s="68"/>
    </row>
    <row r="2" spans="1:9">
      <c r="A2" s="68" t="s">
        <v>41</v>
      </c>
      <c r="B2" s="68"/>
      <c r="C2" s="68"/>
      <c r="D2" s="68"/>
      <c r="E2" s="68"/>
      <c r="F2" s="68"/>
      <c r="G2" s="68"/>
      <c r="H2" s="68"/>
      <c r="I2" s="68"/>
    </row>
    <row r="3" spans="1:9">
      <c r="A3" s="69" t="s">
        <v>42</v>
      </c>
      <c r="B3" s="69"/>
      <c r="C3" s="69"/>
      <c r="D3" s="69"/>
      <c r="E3" s="69"/>
      <c r="F3" s="69"/>
      <c r="G3" s="69"/>
      <c r="H3" s="69"/>
      <c r="I3" s="69"/>
    </row>
    <row r="4" spans="1:9" ht="18.75">
      <c r="A4" s="70" t="s">
        <v>43</v>
      </c>
      <c r="B4" s="70"/>
      <c r="C4" s="70"/>
      <c r="D4" s="70"/>
      <c r="E4" s="70"/>
      <c r="F4" s="70"/>
      <c r="G4" s="70"/>
      <c r="H4" s="70"/>
      <c r="I4" s="70"/>
    </row>
    <row r="5" spans="1:9" s="46" customFormat="1" ht="15.75">
      <c r="A5" s="71" t="s">
        <v>53</v>
      </c>
      <c r="B5" s="71"/>
      <c r="C5" s="71"/>
      <c r="D5" s="71"/>
      <c r="E5" s="71"/>
      <c r="F5" s="71"/>
      <c r="G5" s="71"/>
      <c r="H5" s="71"/>
      <c r="I5" s="71"/>
    </row>
    <row r="6" spans="1:9" ht="15.75">
      <c r="A6" s="47"/>
      <c r="B6" s="48"/>
      <c r="C6" s="48"/>
      <c r="D6" s="48"/>
      <c r="E6" s="48"/>
      <c r="F6" s="48"/>
      <c r="G6" s="48"/>
      <c r="H6" s="48"/>
      <c r="I6" s="48"/>
    </row>
    <row r="7" spans="1:9" ht="15.75">
      <c r="A7" s="72" t="s">
        <v>44</v>
      </c>
      <c r="B7" s="72"/>
      <c r="C7" s="72"/>
      <c r="D7" s="72"/>
      <c r="E7" s="72"/>
      <c r="F7" s="72"/>
      <c r="G7" s="72"/>
      <c r="H7" s="72"/>
      <c r="I7" s="72"/>
    </row>
    <row r="8" spans="1:9" ht="15.75">
      <c r="A8" s="47"/>
      <c r="B8" s="48"/>
      <c r="C8" s="48"/>
      <c r="D8" s="48"/>
      <c r="E8" s="48"/>
      <c r="F8" s="48"/>
      <c r="G8" s="48"/>
      <c r="H8" s="48"/>
      <c r="I8" s="48"/>
    </row>
    <row r="9" spans="1:9" ht="15.75">
      <c r="A9" s="66" t="s">
        <v>54</v>
      </c>
      <c r="B9" s="66"/>
      <c r="C9" s="66"/>
      <c r="D9" s="66"/>
      <c r="E9" s="66"/>
      <c r="F9" s="66"/>
      <c r="G9" s="66"/>
      <c r="H9" s="66"/>
      <c r="I9" s="66"/>
    </row>
    <row r="10" spans="1:9" ht="15.75">
      <c r="A10" s="49" t="s">
        <v>45</v>
      </c>
      <c r="B10" s="48"/>
      <c r="C10" s="48"/>
      <c r="D10" s="48"/>
      <c r="E10" s="48"/>
      <c r="F10" s="48"/>
      <c r="G10" s="48"/>
      <c r="H10" s="48"/>
      <c r="I10" s="48"/>
    </row>
    <row r="11" spans="1:9" ht="15.75">
      <c r="A11" s="67" t="s">
        <v>55</v>
      </c>
      <c r="B11" s="67"/>
      <c r="C11" s="67"/>
      <c r="D11" s="67"/>
      <c r="E11" s="67"/>
      <c r="F11" s="67"/>
      <c r="G11" s="67"/>
      <c r="H11" s="67"/>
      <c r="I11" s="67"/>
    </row>
    <row r="12" spans="1:9" ht="15.75">
      <c r="A12" s="50" t="s">
        <v>46</v>
      </c>
      <c r="B12" s="48"/>
      <c r="C12" s="48"/>
      <c r="D12" s="48"/>
      <c r="E12" s="48"/>
      <c r="F12" s="48"/>
      <c r="G12" s="48"/>
      <c r="H12" s="48"/>
      <c r="I12" s="48"/>
    </row>
    <row r="13" spans="1:9" ht="15.75">
      <c r="A13" s="67" t="s">
        <v>56</v>
      </c>
      <c r="B13" s="67"/>
      <c r="C13" s="67"/>
      <c r="D13" s="67"/>
      <c r="E13" s="67"/>
      <c r="F13" s="67"/>
      <c r="G13" s="67"/>
      <c r="H13" s="67"/>
      <c r="I13" s="67"/>
    </row>
  </sheetData>
  <mergeCells count="9">
    <mergeCell ref="A9:I9"/>
    <mergeCell ref="A11:I11"/>
    <mergeCell ref="A13:I13"/>
    <mergeCell ref="A1:I1"/>
    <mergeCell ref="A2:I2"/>
    <mergeCell ref="A3:I3"/>
    <mergeCell ref="A4:I4"/>
    <mergeCell ref="A5:I5"/>
    <mergeCell ref="A7:I7"/>
  </mergeCells>
  <pageMargins left="1.1023622047244095" right="0.31496062992125984" top="0.74803149606299213" bottom="0.74803149606299213" header="0" footer="0"/>
  <pageSetup scale="94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N40"/>
  <sheetViews>
    <sheetView tabSelected="1" zoomScale="80" zoomScaleNormal="80" zoomScaleSheetLayoutView="80" workbookViewId="0">
      <selection activeCell="AK33" sqref="AK33"/>
    </sheetView>
  </sheetViews>
  <sheetFormatPr defaultRowHeight="15"/>
  <cols>
    <col min="1" max="1" width="23" customWidth="1"/>
    <col min="2" max="25" width="3.5703125" customWidth="1"/>
    <col min="26" max="26" width="3.7109375" customWidth="1"/>
    <col min="27" max="32" width="3.5703125" customWidth="1"/>
    <col min="33" max="33" width="9.7109375" customWidth="1"/>
    <col min="34" max="34" width="6.5703125" customWidth="1"/>
    <col min="35" max="35" width="6.42578125" customWidth="1"/>
    <col min="36" max="36" width="10.42578125" customWidth="1"/>
    <col min="37" max="37" width="9.5703125" customWidth="1"/>
    <col min="38" max="38" width="19.5703125" customWidth="1"/>
  </cols>
  <sheetData>
    <row r="1" spans="1:38" ht="19.5" customHeight="1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3" t="s">
        <v>19</v>
      </c>
      <c r="AH1" s="73"/>
      <c r="AI1" s="73"/>
      <c r="AJ1" s="73"/>
    </row>
    <row r="2" spans="1:38" ht="15.7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5" t="s">
        <v>48</v>
      </c>
      <c r="AG2" s="75"/>
      <c r="AH2" s="75"/>
      <c r="AI2" s="75"/>
      <c r="AJ2" s="75"/>
    </row>
    <row r="3" spans="1:38" ht="37.5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6" t="s">
        <v>49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</row>
    <row r="4" spans="1:38" ht="27" customHeight="1" thickBot="1">
      <c r="A4" s="81" t="s">
        <v>50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</row>
    <row r="5" spans="1:38" ht="16.5" customHeight="1" thickBot="1">
      <c r="A5" s="8" t="s">
        <v>15</v>
      </c>
      <c r="B5" s="8"/>
      <c r="C5" s="8"/>
      <c r="D5" s="9">
        <v>1</v>
      </c>
      <c r="E5" s="12" t="s">
        <v>16</v>
      </c>
      <c r="F5" s="11"/>
      <c r="G5" s="11"/>
      <c r="H5" s="11"/>
      <c r="I5" s="11"/>
      <c r="J5" s="11"/>
      <c r="K5" s="10">
        <v>2</v>
      </c>
      <c r="L5" s="38" t="s">
        <v>17</v>
      </c>
      <c r="M5" s="39"/>
      <c r="N5" s="39"/>
      <c r="O5" s="39"/>
      <c r="P5" s="39"/>
      <c r="Q5" s="10">
        <v>3</v>
      </c>
      <c r="R5" s="12" t="s">
        <v>23</v>
      </c>
      <c r="S5" s="13"/>
      <c r="T5" s="13"/>
      <c r="U5" s="13"/>
      <c r="V5" s="11"/>
      <c r="W5" s="14"/>
      <c r="X5" s="13"/>
      <c r="Y5" s="15">
        <v>4</v>
      </c>
      <c r="Z5" s="12" t="s">
        <v>18</v>
      </c>
      <c r="AA5" s="13"/>
      <c r="AB5" s="13"/>
      <c r="AD5" s="16">
        <v>5</v>
      </c>
      <c r="AE5" s="22" t="s">
        <v>22</v>
      </c>
      <c r="AG5" s="40">
        <v>6</v>
      </c>
      <c r="AH5" s="22" t="s">
        <v>36</v>
      </c>
    </row>
    <row r="6" spans="1:38" ht="20.25" customHeight="1">
      <c r="A6" s="82" t="s">
        <v>51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L6" s="1"/>
    </row>
    <row r="7" spans="1:38" ht="3" customHeight="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L7" s="1"/>
    </row>
    <row r="8" spans="1:38" ht="16.5" customHeight="1">
      <c r="A8" s="83" t="s">
        <v>0</v>
      </c>
      <c r="B8" s="83" t="s">
        <v>10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 t="s">
        <v>25</v>
      </c>
      <c r="AH8" s="83"/>
      <c r="AI8" s="83"/>
      <c r="AJ8" s="83"/>
    </row>
    <row r="9" spans="1:38" ht="35.25" customHeight="1">
      <c r="A9" s="83"/>
      <c r="B9" s="45">
        <v>1</v>
      </c>
      <c r="C9" s="45">
        <v>2</v>
      </c>
      <c r="D9" s="45">
        <v>3</v>
      </c>
      <c r="E9" s="45">
        <v>4</v>
      </c>
      <c r="F9" s="45">
        <v>5</v>
      </c>
      <c r="G9" s="45">
        <v>6</v>
      </c>
      <c r="H9" s="45">
        <v>7</v>
      </c>
      <c r="I9" s="45">
        <v>8</v>
      </c>
      <c r="J9" s="45">
        <v>9</v>
      </c>
      <c r="K9" s="45">
        <v>10</v>
      </c>
      <c r="L9" s="45">
        <v>11</v>
      </c>
      <c r="M9" s="45">
        <v>12</v>
      </c>
      <c r="N9" s="45">
        <v>13</v>
      </c>
      <c r="O9" s="45">
        <v>14</v>
      </c>
      <c r="P9" s="45">
        <v>15</v>
      </c>
      <c r="Q9" s="45">
        <v>16</v>
      </c>
      <c r="R9" s="45">
        <v>17</v>
      </c>
      <c r="S9" s="45">
        <v>18</v>
      </c>
      <c r="T9" s="45">
        <v>19</v>
      </c>
      <c r="U9" s="45">
        <v>20</v>
      </c>
      <c r="V9" s="45">
        <v>21</v>
      </c>
      <c r="W9" s="45">
        <v>22</v>
      </c>
      <c r="X9" s="45">
        <v>23</v>
      </c>
      <c r="Y9" s="45">
        <v>24</v>
      </c>
      <c r="Z9" s="45">
        <v>25</v>
      </c>
      <c r="AA9" s="45">
        <v>26</v>
      </c>
      <c r="AB9" s="45">
        <v>27</v>
      </c>
      <c r="AC9" s="45">
        <v>28</v>
      </c>
      <c r="AD9" s="45">
        <v>29</v>
      </c>
      <c r="AE9" s="45">
        <v>30</v>
      </c>
      <c r="AF9" s="45">
        <v>31</v>
      </c>
      <c r="AG9" s="17" t="s">
        <v>26</v>
      </c>
      <c r="AH9" s="18" t="s">
        <v>20</v>
      </c>
      <c r="AI9" s="17" t="s">
        <v>11</v>
      </c>
      <c r="AJ9" s="17" t="s">
        <v>27</v>
      </c>
    </row>
    <row r="10" spans="1:38" ht="15.75" customHeight="1">
      <c r="A10" s="84" t="s">
        <v>28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6"/>
      <c r="AG10" s="52">
        <f>AG13+AG12+AG11</f>
        <v>46</v>
      </c>
      <c r="AH10" s="52">
        <f>AH13+AH12+AH11</f>
        <v>18</v>
      </c>
      <c r="AI10" s="52">
        <f>AI13+AI12+AI11</f>
        <v>9</v>
      </c>
      <c r="AJ10" s="87">
        <f>AG10/5</f>
        <v>9.1999999999999993</v>
      </c>
    </row>
    <row r="11" spans="1:38" ht="15.75">
      <c r="A11" s="21" t="s">
        <v>1</v>
      </c>
      <c r="B11" s="3">
        <v>1</v>
      </c>
      <c r="C11" s="60">
        <v>2</v>
      </c>
      <c r="D11" s="60">
        <v>2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60">
        <v>2</v>
      </c>
      <c r="K11" s="60">
        <v>2</v>
      </c>
      <c r="L11" s="3">
        <v>1</v>
      </c>
      <c r="M11" s="3">
        <v>1</v>
      </c>
      <c r="N11" s="3">
        <v>1</v>
      </c>
      <c r="O11" s="3">
        <v>1</v>
      </c>
      <c r="P11" s="3">
        <v>1</v>
      </c>
      <c r="Q11" s="60">
        <v>2</v>
      </c>
      <c r="R11" s="60">
        <v>2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60">
        <v>2</v>
      </c>
      <c r="Y11" s="60">
        <v>2</v>
      </c>
      <c r="Z11" s="3">
        <v>1</v>
      </c>
      <c r="AA11" s="3">
        <v>1</v>
      </c>
      <c r="AB11" s="3">
        <v>1</v>
      </c>
      <c r="AC11" s="3">
        <v>1</v>
      </c>
      <c r="AD11" s="3">
        <v>1</v>
      </c>
      <c r="AE11" s="60">
        <v>2</v>
      </c>
      <c r="AF11" s="63"/>
      <c r="AG11" s="4">
        <f t="shared" ref="AG11:AG28" si="0">SUMIF(B11:AF11,1)</f>
        <v>21</v>
      </c>
      <c r="AH11" s="4">
        <f>SUMIF(B11:AF11,2)/2+SUMIF(AF11,3)/3</f>
        <v>9</v>
      </c>
      <c r="AI11" s="4">
        <f t="shared" ref="AI11:AI28" si="1">SUMIF(B11:AF11,4)/4</f>
        <v>0</v>
      </c>
      <c r="AJ11" s="88"/>
      <c r="AL11" s="1"/>
    </row>
    <row r="12" spans="1:38" ht="15.75">
      <c r="A12" s="21" t="s">
        <v>2</v>
      </c>
      <c r="B12" s="60">
        <v>2</v>
      </c>
      <c r="C12" s="59">
        <v>1</v>
      </c>
      <c r="D12" s="59">
        <v>1</v>
      </c>
      <c r="E12" s="59">
        <v>1</v>
      </c>
      <c r="F12" s="59">
        <v>1</v>
      </c>
      <c r="G12" s="59">
        <v>1</v>
      </c>
      <c r="H12" s="60">
        <v>2</v>
      </c>
      <c r="I12" s="60">
        <v>2</v>
      </c>
      <c r="J12" s="59">
        <v>1</v>
      </c>
      <c r="K12" s="59">
        <v>1</v>
      </c>
      <c r="L12" s="59">
        <v>1</v>
      </c>
      <c r="M12" s="59">
        <v>1</v>
      </c>
      <c r="N12" s="59">
        <v>1</v>
      </c>
      <c r="O12" s="60">
        <v>2</v>
      </c>
      <c r="P12" s="60">
        <v>2</v>
      </c>
      <c r="Q12" s="59">
        <v>1</v>
      </c>
      <c r="R12" s="59">
        <v>1</v>
      </c>
      <c r="S12" s="59">
        <v>1</v>
      </c>
      <c r="T12" s="59">
        <v>1</v>
      </c>
      <c r="U12" s="59">
        <v>1</v>
      </c>
      <c r="V12" s="60">
        <v>2</v>
      </c>
      <c r="W12" s="60">
        <v>2</v>
      </c>
      <c r="X12" s="59">
        <v>1</v>
      </c>
      <c r="Y12" s="59">
        <v>1</v>
      </c>
      <c r="Z12" s="59">
        <v>1</v>
      </c>
      <c r="AA12" s="59">
        <v>1</v>
      </c>
      <c r="AB12" s="59">
        <v>1</v>
      </c>
      <c r="AC12" s="60">
        <v>2</v>
      </c>
      <c r="AD12" s="60">
        <v>2</v>
      </c>
      <c r="AE12" s="59">
        <v>1</v>
      </c>
      <c r="AF12" s="3">
        <v>1</v>
      </c>
      <c r="AG12" s="62">
        <f t="shared" si="0"/>
        <v>22</v>
      </c>
      <c r="AH12" s="4">
        <f>SUMIF(B12:AF12,2)/2+SUMIF(AF12,3)/3</f>
        <v>9</v>
      </c>
      <c r="AI12" s="4">
        <f t="shared" si="1"/>
        <v>0</v>
      </c>
      <c r="AJ12" s="88"/>
      <c r="AL12" s="1"/>
    </row>
    <row r="13" spans="1:38" ht="15.75">
      <c r="A13" s="58" t="s">
        <v>3</v>
      </c>
      <c r="B13" s="3">
        <v>1</v>
      </c>
      <c r="C13" s="3">
        <v>1</v>
      </c>
      <c r="D13" s="3">
        <v>1</v>
      </c>
      <c r="E13" s="61">
        <v>4</v>
      </c>
      <c r="F13" s="61">
        <v>4</v>
      </c>
      <c r="G13" s="61">
        <v>4</v>
      </c>
      <c r="H13" s="61">
        <v>4</v>
      </c>
      <c r="I13" s="61">
        <v>4</v>
      </c>
      <c r="J13" s="61">
        <v>4</v>
      </c>
      <c r="K13" s="61">
        <v>4</v>
      </c>
      <c r="L13" s="61">
        <v>4</v>
      </c>
      <c r="M13" s="61">
        <v>4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64"/>
      <c r="AG13" s="4">
        <f t="shared" si="0"/>
        <v>3</v>
      </c>
      <c r="AH13" s="4">
        <f>SUMIF(B13:AF13,2)/2+SUMIF(AF13,3)/3</f>
        <v>0</v>
      </c>
      <c r="AI13" s="4">
        <f t="shared" si="1"/>
        <v>9</v>
      </c>
      <c r="AJ13" s="89"/>
      <c r="AL13" s="1" t="s">
        <v>24</v>
      </c>
    </row>
    <row r="14" spans="1:38" ht="15.75">
      <c r="A14" s="77" t="s">
        <v>12</v>
      </c>
      <c r="B14" s="78"/>
      <c r="C14" s="78"/>
      <c r="D14" s="78"/>
      <c r="E14" s="78"/>
      <c r="F14" s="78"/>
      <c r="G14" s="78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80"/>
      <c r="AL14" s="1"/>
    </row>
    <row r="15" spans="1:38" ht="15.75">
      <c r="A15" s="6" t="s">
        <v>10</v>
      </c>
      <c r="B15" s="53">
        <v>1</v>
      </c>
      <c r="C15" s="53">
        <v>2</v>
      </c>
      <c r="D15" s="53">
        <v>3</v>
      </c>
      <c r="E15" s="53">
        <v>4</v>
      </c>
      <c r="F15" s="53">
        <v>5</v>
      </c>
      <c r="G15" s="53">
        <v>6</v>
      </c>
      <c r="H15" s="53">
        <v>7</v>
      </c>
      <c r="I15" s="53">
        <v>8</v>
      </c>
      <c r="J15" s="53">
        <v>9</v>
      </c>
      <c r="K15" s="53">
        <v>10</v>
      </c>
      <c r="L15" s="53">
        <v>11</v>
      </c>
      <c r="M15" s="53">
        <v>12</v>
      </c>
      <c r="N15" s="53">
        <v>13</v>
      </c>
      <c r="O15" s="53">
        <v>14</v>
      </c>
      <c r="P15" s="53">
        <v>15</v>
      </c>
      <c r="Q15" s="53">
        <v>16</v>
      </c>
      <c r="R15" s="53">
        <v>17</v>
      </c>
      <c r="S15" s="53">
        <v>18</v>
      </c>
      <c r="T15" s="53">
        <v>19</v>
      </c>
      <c r="U15" s="53">
        <v>20</v>
      </c>
      <c r="V15" s="53">
        <v>21</v>
      </c>
      <c r="W15" s="53">
        <v>22</v>
      </c>
      <c r="X15" s="53">
        <v>23</v>
      </c>
      <c r="Y15" s="53">
        <v>24</v>
      </c>
      <c r="Z15" s="53">
        <v>25</v>
      </c>
      <c r="AA15" s="53">
        <v>26</v>
      </c>
      <c r="AB15" s="53">
        <v>27</v>
      </c>
      <c r="AC15" s="53">
        <v>28</v>
      </c>
      <c r="AD15" s="53">
        <v>29</v>
      </c>
      <c r="AE15" s="53">
        <v>30</v>
      </c>
      <c r="AF15" s="53">
        <v>31</v>
      </c>
      <c r="AG15" s="53">
        <f>AG16+AG17</f>
        <v>33</v>
      </c>
      <c r="AH15" s="53">
        <f>AH16+AH17</f>
        <v>12</v>
      </c>
      <c r="AI15" s="53">
        <f>AI16+AI17+AI18</f>
        <v>14</v>
      </c>
      <c r="AJ15" s="92">
        <f>AG15/5</f>
        <v>6.6</v>
      </c>
      <c r="AL15" s="1"/>
    </row>
    <row r="16" spans="1:38" ht="15.75">
      <c r="A16" s="2" t="s">
        <v>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3">
        <v>1</v>
      </c>
      <c r="O16" s="3">
        <v>1</v>
      </c>
      <c r="P16" s="3">
        <v>1</v>
      </c>
      <c r="Q16" s="3">
        <v>1</v>
      </c>
      <c r="R16" s="3">
        <v>1</v>
      </c>
      <c r="S16" s="60">
        <v>2</v>
      </c>
      <c r="T16" s="60">
        <v>2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60">
        <v>2</v>
      </c>
      <c r="AA16" s="60">
        <v>2</v>
      </c>
      <c r="AB16" s="3">
        <v>1</v>
      </c>
      <c r="AC16" s="3">
        <v>1</v>
      </c>
      <c r="AD16" s="3">
        <v>1</v>
      </c>
      <c r="AE16" s="3">
        <v>1</v>
      </c>
      <c r="AF16" s="5"/>
      <c r="AG16" s="4">
        <f>SUMIF(B16:AF16,1)</f>
        <v>14</v>
      </c>
      <c r="AH16" s="4">
        <f>SUMIF(B16:AF16,2)/2+SUMIF(AF16,3)/3</f>
        <v>4</v>
      </c>
      <c r="AI16" s="4">
        <f>SUMIF(B16:AF16,4)/4</f>
        <v>0</v>
      </c>
      <c r="AJ16" s="93"/>
      <c r="AL16" s="1"/>
    </row>
    <row r="17" spans="1:40" ht="15.75">
      <c r="A17" s="2" t="s">
        <v>4</v>
      </c>
      <c r="B17" s="3">
        <v>1</v>
      </c>
      <c r="C17" s="60">
        <v>2</v>
      </c>
      <c r="D17" s="60">
        <v>2</v>
      </c>
      <c r="E17" s="3">
        <v>1</v>
      </c>
      <c r="F17" s="3">
        <v>1</v>
      </c>
      <c r="G17" s="3">
        <v>1</v>
      </c>
      <c r="H17" s="3">
        <v>1</v>
      </c>
      <c r="I17" s="3">
        <v>1</v>
      </c>
      <c r="J17" s="60">
        <v>2</v>
      </c>
      <c r="K17" s="60">
        <v>2</v>
      </c>
      <c r="L17" s="3">
        <v>1</v>
      </c>
      <c r="M17" s="3">
        <v>1</v>
      </c>
      <c r="N17" s="3">
        <v>1</v>
      </c>
      <c r="O17" s="3">
        <v>1</v>
      </c>
      <c r="P17" s="3">
        <v>1</v>
      </c>
      <c r="Q17" s="60">
        <v>2</v>
      </c>
      <c r="R17" s="60">
        <v>2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60">
        <v>2</v>
      </c>
      <c r="Y17" s="60">
        <v>2</v>
      </c>
      <c r="Z17" s="3">
        <v>1</v>
      </c>
      <c r="AA17" s="3">
        <v>1</v>
      </c>
      <c r="AB17" s="3">
        <v>1</v>
      </c>
      <c r="AC17" s="61">
        <v>4</v>
      </c>
      <c r="AD17" s="61">
        <v>4</v>
      </c>
      <c r="AE17" s="61">
        <v>4</v>
      </c>
      <c r="AF17" s="61">
        <v>4</v>
      </c>
      <c r="AG17" s="4">
        <f t="shared" si="0"/>
        <v>19</v>
      </c>
      <c r="AH17" s="4">
        <f>SUMIF(B17:AF17,2)/2+SUMIF(AF17,3)/3</f>
        <v>8</v>
      </c>
      <c r="AI17" s="4">
        <f t="shared" si="1"/>
        <v>4</v>
      </c>
      <c r="AJ17" s="93"/>
      <c r="AL17" s="1" t="s">
        <v>24</v>
      </c>
    </row>
    <row r="18" spans="1:40" ht="15.75">
      <c r="A18" s="2" t="s">
        <v>5</v>
      </c>
      <c r="B18" s="61">
        <v>4</v>
      </c>
      <c r="C18" s="61">
        <v>4</v>
      </c>
      <c r="D18" s="61">
        <v>4</v>
      </c>
      <c r="E18" s="61">
        <v>4</v>
      </c>
      <c r="F18" s="61">
        <v>4</v>
      </c>
      <c r="G18" s="61">
        <v>4</v>
      </c>
      <c r="H18" s="61">
        <v>4</v>
      </c>
      <c r="I18" s="61">
        <v>4</v>
      </c>
      <c r="J18" s="61">
        <v>4</v>
      </c>
      <c r="K18" s="61">
        <v>4</v>
      </c>
      <c r="L18" s="65"/>
      <c r="M18" s="6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4">
        <f t="shared" si="0"/>
        <v>0</v>
      </c>
      <c r="AH18" s="4">
        <f>SUMIF(B18:AF18,2)/2+SUMIF(AF18,3)/3</f>
        <v>0</v>
      </c>
      <c r="AI18" s="4">
        <f t="shared" si="1"/>
        <v>10</v>
      </c>
      <c r="AJ18" s="94"/>
      <c r="AL18" s="1"/>
    </row>
    <row r="19" spans="1:40" ht="15.75">
      <c r="A19" s="77" t="s">
        <v>13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80"/>
      <c r="AL19" s="1"/>
    </row>
    <row r="20" spans="1:40" ht="15.75">
      <c r="A20" s="6" t="s">
        <v>10</v>
      </c>
      <c r="B20" s="53">
        <v>1</v>
      </c>
      <c r="C20" s="53">
        <v>2</v>
      </c>
      <c r="D20" s="53">
        <v>3</v>
      </c>
      <c r="E20" s="53">
        <v>4</v>
      </c>
      <c r="F20" s="53">
        <v>5</v>
      </c>
      <c r="G20" s="53">
        <v>6</v>
      </c>
      <c r="H20" s="53">
        <v>7</v>
      </c>
      <c r="I20" s="53">
        <v>8</v>
      </c>
      <c r="J20" s="53">
        <v>9</v>
      </c>
      <c r="K20" s="53">
        <v>10</v>
      </c>
      <c r="L20" s="53">
        <v>11</v>
      </c>
      <c r="M20" s="53">
        <v>12</v>
      </c>
      <c r="N20" s="53">
        <v>13</v>
      </c>
      <c r="O20" s="53">
        <v>14</v>
      </c>
      <c r="P20" s="53">
        <v>15</v>
      </c>
      <c r="Q20" s="53">
        <v>16</v>
      </c>
      <c r="R20" s="53">
        <v>17</v>
      </c>
      <c r="S20" s="53">
        <v>18</v>
      </c>
      <c r="T20" s="53">
        <v>19</v>
      </c>
      <c r="U20" s="53">
        <v>20</v>
      </c>
      <c r="V20" s="53">
        <v>21</v>
      </c>
      <c r="W20" s="53">
        <v>22</v>
      </c>
      <c r="X20" s="53">
        <v>23</v>
      </c>
      <c r="Y20" s="53">
        <v>24</v>
      </c>
      <c r="Z20" s="53">
        <v>25</v>
      </c>
      <c r="AA20" s="53">
        <v>26</v>
      </c>
      <c r="AB20" s="53">
        <v>27</v>
      </c>
      <c r="AC20" s="53">
        <v>28</v>
      </c>
      <c r="AD20" s="53">
        <v>29</v>
      </c>
      <c r="AE20" s="53">
        <v>30</v>
      </c>
      <c r="AF20" s="53">
        <v>31</v>
      </c>
      <c r="AG20" s="54">
        <f>AG21+AG22+AG23</f>
        <v>50</v>
      </c>
      <c r="AH20" s="54">
        <f>AH21+AH22+AH23</f>
        <v>21</v>
      </c>
      <c r="AI20" s="54">
        <f>AI21+AI22+AI23</f>
        <v>9</v>
      </c>
      <c r="AJ20" s="95">
        <f>AG20/5</f>
        <v>10</v>
      </c>
      <c r="AL20" s="1" t="s">
        <v>24</v>
      </c>
    </row>
    <row r="21" spans="1:40" ht="16.5" thickBot="1">
      <c r="A21" s="2" t="s">
        <v>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3">
        <v>1</v>
      </c>
      <c r="M21" s="3">
        <v>1</v>
      </c>
      <c r="N21" s="51">
        <v>2</v>
      </c>
      <c r="O21" s="51">
        <v>2</v>
      </c>
      <c r="P21" s="3">
        <v>1</v>
      </c>
      <c r="Q21" s="3">
        <v>1</v>
      </c>
      <c r="R21" s="3">
        <v>1</v>
      </c>
      <c r="S21" s="3">
        <v>1</v>
      </c>
      <c r="T21" s="3">
        <v>1</v>
      </c>
      <c r="U21" s="51">
        <v>2</v>
      </c>
      <c r="V21" s="51">
        <v>2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51">
        <v>2</v>
      </c>
      <c r="AC21" s="51">
        <v>2</v>
      </c>
      <c r="AD21" s="3">
        <v>1</v>
      </c>
      <c r="AE21" s="3">
        <v>1</v>
      </c>
      <c r="AF21" s="3">
        <v>1</v>
      </c>
      <c r="AG21" s="4">
        <f>SUMIF(B21:AF21,1)</f>
        <v>15</v>
      </c>
      <c r="AH21" s="4">
        <f>SUMIF(B21:AF21,2)/2+SUMIF(B21:AD21,3)/3</f>
        <v>6</v>
      </c>
      <c r="AI21" s="4">
        <f>SUMIF(B21:AF21,4)/4</f>
        <v>0</v>
      </c>
      <c r="AJ21" s="96"/>
      <c r="AL21" s="1"/>
    </row>
    <row r="22" spans="1:40" ht="16.5" thickBot="1">
      <c r="A22" s="2" t="s">
        <v>6</v>
      </c>
      <c r="B22" s="3">
        <v>1</v>
      </c>
      <c r="C22" s="3">
        <v>1</v>
      </c>
      <c r="D22" s="51">
        <v>2</v>
      </c>
      <c r="E22" s="51">
        <v>2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  <c r="K22" s="51">
        <v>2</v>
      </c>
      <c r="L22" s="51">
        <v>2</v>
      </c>
      <c r="M22" s="3">
        <v>1</v>
      </c>
      <c r="N22" s="3">
        <v>1</v>
      </c>
      <c r="O22" s="3">
        <v>1</v>
      </c>
      <c r="P22" s="3">
        <v>1</v>
      </c>
      <c r="Q22" s="3">
        <v>1</v>
      </c>
      <c r="R22" s="51">
        <v>2</v>
      </c>
      <c r="S22" s="51">
        <v>2</v>
      </c>
      <c r="T22" s="3">
        <v>1</v>
      </c>
      <c r="U22" s="3">
        <v>1</v>
      </c>
      <c r="V22" s="3">
        <v>1</v>
      </c>
      <c r="W22" s="3">
        <v>1</v>
      </c>
      <c r="X22" s="10">
        <v>3</v>
      </c>
      <c r="Y22" s="51">
        <v>2</v>
      </c>
      <c r="Z22" s="51">
        <v>2</v>
      </c>
      <c r="AA22" s="3">
        <v>1</v>
      </c>
      <c r="AB22" s="3">
        <v>1</v>
      </c>
      <c r="AC22" s="3">
        <v>1</v>
      </c>
      <c r="AD22" s="3">
        <v>1</v>
      </c>
      <c r="AE22" s="4"/>
      <c r="AF22" s="4"/>
      <c r="AG22" s="4">
        <f t="shared" si="0"/>
        <v>20</v>
      </c>
      <c r="AH22" s="4">
        <f>SUMIF(B22:AF22,2)/2+SUMIF(B22:AD22,3)/3</f>
        <v>9</v>
      </c>
      <c r="AI22" s="4">
        <f t="shared" si="1"/>
        <v>0</v>
      </c>
      <c r="AJ22" s="96"/>
      <c r="AL22" s="1"/>
    </row>
    <row r="23" spans="1:40" ht="16.5" thickBot="1">
      <c r="A23" s="2" t="s">
        <v>7</v>
      </c>
      <c r="B23" s="3">
        <v>1</v>
      </c>
      <c r="C23" s="51">
        <v>2</v>
      </c>
      <c r="D23" s="51">
        <v>2</v>
      </c>
      <c r="E23" s="3">
        <v>1</v>
      </c>
      <c r="F23" s="3">
        <v>1</v>
      </c>
      <c r="G23" s="3">
        <v>1</v>
      </c>
      <c r="H23" s="3">
        <v>1</v>
      </c>
      <c r="I23" s="10">
        <v>3</v>
      </c>
      <c r="J23" s="51">
        <v>2</v>
      </c>
      <c r="K23" s="51">
        <v>2</v>
      </c>
      <c r="L23" s="3">
        <v>1</v>
      </c>
      <c r="M23" s="3">
        <v>1</v>
      </c>
      <c r="N23" s="3">
        <v>1</v>
      </c>
      <c r="O23" s="3">
        <v>1</v>
      </c>
      <c r="P23" s="3">
        <v>1</v>
      </c>
      <c r="Q23" s="51">
        <v>2</v>
      </c>
      <c r="R23" s="51">
        <v>2</v>
      </c>
      <c r="S23" s="3">
        <v>1</v>
      </c>
      <c r="T23" s="3">
        <v>1</v>
      </c>
      <c r="U23" s="3">
        <v>1</v>
      </c>
      <c r="V23" s="3">
        <v>1</v>
      </c>
      <c r="W23" s="3">
        <v>1</v>
      </c>
      <c r="X23" s="61">
        <v>4</v>
      </c>
      <c r="Y23" s="61">
        <v>4</v>
      </c>
      <c r="Z23" s="61">
        <v>4</v>
      </c>
      <c r="AA23" s="61">
        <v>4</v>
      </c>
      <c r="AB23" s="61">
        <v>4</v>
      </c>
      <c r="AC23" s="61">
        <v>4</v>
      </c>
      <c r="AD23" s="61">
        <v>4</v>
      </c>
      <c r="AE23" s="61">
        <v>4</v>
      </c>
      <c r="AF23" s="61">
        <v>4</v>
      </c>
      <c r="AG23" s="4">
        <f t="shared" si="0"/>
        <v>15</v>
      </c>
      <c r="AH23" s="4">
        <f>SUMIF(B23:AF23,2)/2+SUMIF(AF23,3)/3</f>
        <v>6</v>
      </c>
      <c r="AI23" s="4">
        <f t="shared" si="1"/>
        <v>9</v>
      </c>
      <c r="AJ23" s="97"/>
      <c r="AL23" s="1"/>
    </row>
    <row r="24" spans="1:40" ht="15.75">
      <c r="A24" s="98" t="s">
        <v>14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100"/>
      <c r="AL24" s="1"/>
    </row>
    <row r="25" spans="1:40" ht="15.75">
      <c r="A25" s="6" t="s">
        <v>10</v>
      </c>
      <c r="B25" s="53">
        <v>1</v>
      </c>
      <c r="C25" s="53">
        <v>2</v>
      </c>
      <c r="D25" s="53">
        <v>3</v>
      </c>
      <c r="E25" s="53">
        <v>4</v>
      </c>
      <c r="F25" s="53">
        <v>5</v>
      </c>
      <c r="G25" s="53">
        <v>6</v>
      </c>
      <c r="H25" s="53">
        <v>7</v>
      </c>
      <c r="I25" s="53">
        <v>8</v>
      </c>
      <c r="J25" s="53">
        <v>9</v>
      </c>
      <c r="K25" s="53">
        <v>10</v>
      </c>
      <c r="L25" s="53">
        <v>11</v>
      </c>
      <c r="M25" s="53">
        <v>12</v>
      </c>
      <c r="N25" s="53">
        <v>13</v>
      </c>
      <c r="O25" s="53">
        <v>14</v>
      </c>
      <c r="P25" s="53">
        <v>15</v>
      </c>
      <c r="Q25" s="53">
        <v>16</v>
      </c>
      <c r="R25" s="53">
        <v>17</v>
      </c>
      <c r="S25" s="53">
        <v>18</v>
      </c>
      <c r="T25" s="53">
        <v>19</v>
      </c>
      <c r="U25" s="53">
        <v>20</v>
      </c>
      <c r="V25" s="53">
        <v>21</v>
      </c>
      <c r="W25" s="53">
        <v>22</v>
      </c>
      <c r="X25" s="53">
        <v>23</v>
      </c>
      <c r="Y25" s="53">
        <v>24</v>
      </c>
      <c r="Z25" s="53">
        <v>25</v>
      </c>
      <c r="AA25" s="53">
        <v>26</v>
      </c>
      <c r="AB25" s="53">
        <v>27</v>
      </c>
      <c r="AC25" s="53">
        <v>28</v>
      </c>
      <c r="AD25" s="53">
        <v>29</v>
      </c>
      <c r="AE25" s="53">
        <v>30</v>
      </c>
      <c r="AF25" s="53">
        <v>31</v>
      </c>
      <c r="AG25" s="56">
        <f>AG26+AG27+AG28</f>
        <v>41</v>
      </c>
      <c r="AH25" s="56">
        <f>AH26+AH27+AH28</f>
        <v>20</v>
      </c>
      <c r="AI25" s="56">
        <f>AI26+AI27+AI28</f>
        <v>0</v>
      </c>
      <c r="AJ25" s="101">
        <f>AG25/5</f>
        <v>8.1999999999999993</v>
      </c>
      <c r="AL25" s="1"/>
    </row>
    <row r="26" spans="1:40" ht="15.75">
      <c r="A26" s="2" t="s">
        <v>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4">
        <f>SUMIF(B26:AF26,1)</f>
        <v>0</v>
      </c>
      <c r="AH26" s="4">
        <f>SUMIF(B26:AF26,2)/2+SUMIF(AF26,3)/3</f>
        <v>0</v>
      </c>
      <c r="AI26" s="4">
        <f>SUMIF(B26:AF26,4)/4</f>
        <v>0</v>
      </c>
      <c r="AJ26" s="102"/>
      <c r="AL26" s="1"/>
    </row>
    <row r="27" spans="1:40" ht="17.25" customHeight="1" thickBot="1">
      <c r="A27" s="2" t="s">
        <v>8</v>
      </c>
      <c r="B27" s="3">
        <v>1</v>
      </c>
      <c r="C27" s="3">
        <v>1</v>
      </c>
      <c r="D27" s="3">
        <v>1</v>
      </c>
      <c r="E27" s="3">
        <v>1</v>
      </c>
      <c r="F27" s="3">
        <v>1</v>
      </c>
      <c r="G27" s="51">
        <v>2</v>
      </c>
      <c r="H27" s="51">
        <v>2</v>
      </c>
      <c r="I27" s="3">
        <v>1</v>
      </c>
      <c r="J27" s="3">
        <v>1</v>
      </c>
      <c r="K27" s="3">
        <v>1</v>
      </c>
      <c r="L27" s="3">
        <v>1</v>
      </c>
      <c r="M27" s="3">
        <v>1</v>
      </c>
      <c r="N27" s="51">
        <v>2</v>
      </c>
      <c r="O27" s="51">
        <v>2</v>
      </c>
      <c r="P27" s="3">
        <v>1</v>
      </c>
      <c r="Q27" s="3">
        <v>1</v>
      </c>
      <c r="R27" s="3">
        <v>1</v>
      </c>
      <c r="S27" s="3">
        <v>1</v>
      </c>
      <c r="T27" s="3">
        <v>1</v>
      </c>
      <c r="U27" s="51">
        <v>2</v>
      </c>
      <c r="V27" s="51">
        <v>2</v>
      </c>
      <c r="W27" s="3">
        <v>1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51">
        <v>2</v>
      </c>
      <c r="AD27" s="51">
        <v>2</v>
      </c>
      <c r="AE27" s="51">
        <v>2</v>
      </c>
      <c r="AF27" s="4"/>
      <c r="AG27" s="4">
        <f t="shared" si="0"/>
        <v>21</v>
      </c>
      <c r="AH27" s="4">
        <f>SUMIF(B27:AF27,2)/2+SUMIF(AF27,3)/3</f>
        <v>9</v>
      </c>
      <c r="AI27" s="4">
        <f t="shared" si="1"/>
        <v>0</v>
      </c>
      <c r="AJ27" s="102"/>
      <c r="AL27" s="1"/>
    </row>
    <row r="28" spans="1:40" ht="16.5" thickBot="1">
      <c r="A28" s="2" t="s">
        <v>9</v>
      </c>
      <c r="B28" s="10">
        <v>3</v>
      </c>
      <c r="C28" s="3">
        <v>1</v>
      </c>
      <c r="D28" s="3">
        <v>1</v>
      </c>
      <c r="E28" s="51">
        <v>2</v>
      </c>
      <c r="F28" s="51">
        <v>2</v>
      </c>
      <c r="G28" s="3">
        <v>1</v>
      </c>
      <c r="H28" s="3">
        <v>1</v>
      </c>
      <c r="I28" s="3">
        <v>1</v>
      </c>
      <c r="J28" s="10">
        <v>3</v>
      </c>
      <c r="K28" s="51">
        <v>2</v>
      </c>
      <c r="L28" s="51">
        <v>2</v>
      </c>
      <c r="M28" s="51">
        <v>2</v>
      </c>
      <c r="N28" s="3">
        <v>1</v>
      </c>
      <c r="O28" s="3">
        <v>1</v>
      </c>
      <c r="P28" s="3">
        <v>1</v>
      </c>
      <c r="Q28" s="3">
        <v>1</v>
      </c>
      <c r="R28" s="3">
        <v>1</v>
      </c>
      <c r="S28" s="51">
        <v>2</v>
      </c>
      <c r="T28" s="51">
        <v>2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51">
        <v>2</v>
      </c>
      <c r="AA28" s="51">
        <v>2</v>
      </c>
      <c r="AB28" s="3">
        <v>1</v>
      </c>
      <c r="AC28" s="3">
        <v>1</v>
      </c>
      <c r="AD28" s="3">
        <v>1</v>
      </c>
      <c r="AE28" s="3">
        <v>1</v>
      </c>
      <c r="AF28" s="3">
        <v>1</v>
      </c>
      <c r="AG28" s="4">
        <f t="shared" si="0"/>
        <v>20</v>
      </c>
      <c r="AH28" s="4">
        <f>SUMIF(B28:AF28,2)/2+SUMIF(B28:AF28,3)/3</f>
        <v>11</v>
      </c>
      <c r="AI28" s="4">
        <f t="shared" si="1"/>
        <v>0</v>
      </c>
      <c r="AJ28" s="103"/>
      <c r="AL28" s="1"/>
    </row>
    <row r="29" spans="1:40" ht="15.75">
      <c r="A29" s="104" t="s">
        <v>21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6"/>
      <c r="AG29" s="54">
        <f>AG10+AG15+AG20+AG25</f>
        <v>170</v>
      </c>
      <c r="AH29" s="54">
        <f>AH10+AH15+AH20+AH25</f>
        <v>71</v>
      </c>
      <c r="AI29" s="54">
        <f>AI10+AI15+AI20+AI25</f>
        <v>32</v>
      </c>
      <c r="AJ29" s="57">
        <f>AG29/5</f>
        <v>34</v>
      </c>
      <c r="AL29" s="1"/>
    </row>
    <row r="30" spans="1:40" ht="6" customHeight="1" thickBo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55"/>
      <c r="AH30" s="55"/>
      <c r="AI30" s="55"/>
      <c r="AJ30" s="24"/>
      <c r="AL30" s="1"/>
    </row>
    <row r="31" spans="1:40" s="7" customFormat="1" ht="15" customHeight="1" thickBot="1">
      <c r="A31" s="26" t="s">
        <v>29</v>
      </c>
      <c r="B31" s="27" t="s">
        <v>39</v>
      </c>
      <c r="C31" s="27" t="s">
        <v>39</v>
      </c>
      <c r="D31" s="27" t="s">
        <v>39</v>
      </c>
      <c r="E31" s="27" t="s">
        <v>39</v>
      </c>
      <c r="F31" s="27" t="s">
        <v>39</v>
      </c>
      <c r="G31" s="27" t="s">
        <v>39</v>
      </c>
      <c r="H31" s="27" t="s">
        <v>39</v>
      </c>
      <c r="I31" s="27" t="s">
        <v>39</v>
      </c>
      <c r="J31" s="27" t="s">
        <v>39</v>
      </c>
      <c r="K31" s="27" t="s">
        <v>39</v>
      </c>
      <c r="L31" s="27" t="s">
        <v>39</v>
      </c>
      <c r="M31" s="27" t="s">
        <v>39</v>
      </c>
      <c r="N31" s="27" t="s">
        <v>39</v>
      </c>
      <c r="O31" s="27" t="s">
        <v>39</v>
      </c>
      <c r="P31" s="27" t="s">
        <v>39</v>
      </c>
      <c r="Q31" s="27" t="s">
        <v>39</v>
      </c>
      <c r="R31" s="27" t="s">
        <v>39</v>
      </c>
      <c r="S31" s="27" t="s">
        <v>39</v>
      </c>
      <c r="T31" s="27" t="s">
        <v>39</v>
      </c>
      <c r="U31" s="27" t="s">
        <v>39</v>
      </c>
      <c r="V31" s="27" t="s">
        <v>39</v>
      </c>
      <c r="W31" s="27" t="s">
        <v>39</v>
      </c>
      <c r="X31" s="27" t="s">
        <v>39</v>
      </c>
      <c r="Y31" s="27" t="s">
        <v>39</v>
      </c>
      <c r="Z31" s="27" t="s">
        <v>39</v>
      </c>
      <c r="AA31" s="28"/>
      <c r="AB31" s="28"/>
      <c r="AC31" s="28"/>
      <c r="AD31" s="28"/>
      <c r="AE31" s="28"/>
      <c r="AF31" s="29"/>
      <c r="AG31" s="30" t="s">
        <v>31</v>
      </c>
      <c r="AH31" s="30"/>
      <c r="AI31" s="31">
        <v>0</v>
      </c>
      <c r="AJ31" s="32"/>
      <c r="AK31" s="33"/>
      <c r="AL31" s="34"/>
      <c r="AN31" s="25"/>
    </row>
    <row r="32" spans="1:40" s="7" customFormat="1" ht="15" customHeight="1" thickBot="1">
      <c r="A32" s="26" t="s">
        <v>32</v>
      </c>
      <c r="B32" s="27" t="s">
        <v>39</v>
      </c>
      <c r="C32" s="27" t="s">
        <v>39</v>
      </c>
      <c r="D32" s="27" t="s">
        <v>39</v>
      </c>
      <c r="E32" s="27" t="s">
        <v>39</v>
      </c>
      <c r="F32" s="27" t="s">
        <v>39</v>
      </c>
      <c r="G32" s="27" t="s">
        <v>39</v>
      </c>
      <c r="H32" s="27" t="s">
        <v>39</v>
      </c>
      <c r="I32" s="27" t="s">
        <v>39</v>
      </c>
      <c r="J32" s="27" t="s">
        <v>39</v>
      </c>
      <c r="K32" s="27" t="s">
        <v>39</v>
      </c>
      <c r="L32" s="27" t="s">
        <v>39</v>
      </c>
      <c r="M32" s="27" t="s">
        <v>39</v>
      </c>
      <c r="N32" s="27" t="s">
        <v>39</v>
      </c>
      <c r="O32" s="27" t="s">
        <v>39</v>
      </c>
      <c r="P32" s="27" t="s">
        <v>39</v>
      </c>
      <c r="Q32" s="27" t="s">
        <v>39</v>
      </c>
      <c r="R32" s="27" t="s">
        <v>39</v>
      </c>
      <c r="S32" s="27" t="s">
        <v>39</v>
      </c>
      <c r="T32" s="27" t="s">
        <v>39</v>
      </c>
      <c r="U32" s="27" t="s">
        <v>39</v>
      </c>
      <c r="V32" s="27" t="s">
        <v>39</v>
      </c>
      <c r="W32" s="27" t="s">
        <v>39</v>
      </c>
      <c r="X32" s="27" t="s">
        <v>39</v>
      </c>
      <c r="Y32" s="27" t="s">
        <v>39</v>
      </c>
      <c r="Z32" s="27" t="s">
        <v>39</v>
      </c>
      <c r="AA32" s="27" t="s">
        <v>39</v>
      </c>
      <c r="AB32" s="27" t="s">
        <v>39</v>
      </c>
      <c r="AC32" s="27" t="s">
        <v>39</v>
      </c>
      <c r="AD32" s="28"/>
      <c r="AE32" s="28"/>
      <c r="AF32" s="29"/>
      <c r="AG32" s="30" t="s">
        <v>31</v>
      </c>
      <c r="AH32" s="30"/>
      <c r="AI32" s="31">
        <v>0</v>
      </c>
      <c r="AJ32" s="32"/>
      <c r="AK32" s="33" t="s">
        <v>24</v>
      </c>
      <c r="AL32" s="34"/>
      <c r="AN32" s="25"/>
    </row>
    <row r="33" spans="1:40" s="7" customFormat="1" ht="15" customHeight="1" thickBot="1">
      <c r="A33" s="26" t="s">
        <v>35</v>
      </c>
      <c r="B33" s="10">
        <v>2</v>
      </c>
      <c r="C33" s="10">
        <v>2</v>
      </c>
      <c r="D33" s="40">
        <v>6</v>
      </c>
      <c r="E33" s="40">
        <v>6</v>
      </c>
      <c r="F33" s="40">
        <v>6</v>
      </c>
      <c r="G33" s="40">
        <v>6</v>
      </c>
      <c r="H33" s="40">
        <v>6</v>
      </c>
      <c r="I33" s="40">
        <v>6</v>
      </c>
      <c r="J33" s="28" t="s">
        <v>30</v>
      </c>
      <c r="K33" s="28" t="s">
        <v>30</v>
      </c>
      <c r="L33" s="28" t="s">
        <v>30</v>
      </c>
      <c r="M33" s="28" t="s">
        <v>30</v>
      </c>
      <c r="N33" s="28" t="s">
        <v>30</v>
      </c>
      <c r="O33" s="28" t="s">
        <v>30</v>
      </c>
      <c r="P33" s="28" t="s">
        <v>30</v>
      </c>
      <c r="Q33" s="28" t="s">
        <v>30</v>
      </c>
      <c r="R33" s="28" t="s">
        <v>30</v>
      </c>
      <c r="S33" s="28" t="s">
        <v>30</v>
      </c>
      <c r="T33" s="28" t="s">
        <v>30</v>
      </c>
      <c r="U33" s="28" t="s">
        <v>30</v>
      </c>
      <c r="V33" s="28" t="s">
        <v>30</v>
      </c>
      <c r="W33" s="28" t="s">
        <v>30</v>
      </c>
      <c r="X33" s="28" t="s">
        <v>30</v>
      </c>
      <c r="Y33" s="28" t="s">
        <v>30</v>
      </c>
      <c r="Z33" s="28" t="s">
        <v>30</v>
      </c>
      <c r="AA33" s="28" t="s">
        <v>30</v>
      </c>
      <c r="AB33" s="28" t="s">
        <v>30</v>
      </c>
      <c r="AC33" s="28" t="s">
        <v>30</v>
      </c>
      <c r="AD33" s="28" t="s">
        <v>30</v>
      </c>
      <c r="AE33" s="28" t="s">
        <v>30</v>
      </c>
      <c r="AF33" s="29"/>
      <c r="AG33" s="30">
        <v>6</v>
      </c>
      <c r="AH33" s="30">
        <v>2</v>
      </c>
      <c r="AI33" s="30">
        <v>22</v>
      </c>
      <c r="AJ33" s="37"/>
      <c r="AK33" s="33"/>
      <c r="AL33" s="34"/>
      <c r="AN33" s="25"/>
    </row>
    <row r="34" spans="1:40" s="7" customFormat="1" ht="15" customHeight="1" thickBot="1">
      <c r="A34" s="26" t="s">
        <v>38</v>
      </c>
      <c r="B34" s="28" t="s">
        <v>30</v>
      </c>
      <c r="C34" s="28" t="s">
        <v>30</v>
      </c>
      <c r="D34" s="28" t="s">
        <v>30</v>
      </c>
      <c r="E34" s="28" t="s">
        <v>30</v>
      </c>
      <c r="F34" s="28" t="s">
        <v>30</v>
      </c>
      <c r="G34" s="28" t="s">
        <v>30</v>
      </c>
      <c r="H34" s="28" t="s">
        <v>30</v>
      </c>
      <c r="I34" s="28" t="s">
        <v>30</v>
      </c>
      <c r="J34" s="28" t="s">
        <v>30</v>
      </c>
      <c r="K34" s="28" t="s">
        <v>30</v>
      </c>
      <c r="L34" s="28" t="s">
        <v>30</v>
      </c>
      <c r="M34" s="28" t="s">
        <v>30</v>
      </c>
      <c r="N34" s="28" t="s">
        <v>30</v>
      </c>
      <c r="O34" s="28" t="s">
        <v>30</v>
      </c>
      <c r="P34" s="28" t="s">
        <v>30</v>
      </c>
      <c r="Q34" s="28" t="s">
        <v>30</v>
      </c>
      <c r="R34" s="28" t="s">
        <v>30</v>
      </c>
      <c r="S34" s="28" t="s">
        <v>30</v>
      </c>
      <c r="T34" s="28" t="s">
        <v>30</v>
      </c>
      <c r="U34" s="28" t="s">
        <v>30</v>
      </c>
      <c r="V34" s="28" t="s">
        <v>30</v>
      </c>
      <c r="W34" s="28" t="s">
        <v>30</v>
      </c>
      <c r="X34" s="28" t="s">
        <v>30</v>
      </c>
      <c r="Y34" s="28" t="s">
        <v>30</v>
      </c>
      <c r="Z34" s="28" t="s">
        <v>30</v>
      </c>
      <c r="AA34" s="28" t="s">
        <v>30</v>
      </c>
      <c r="AB34" s="28" t="s">
        <v>30</v>
      </c>
      <c r="AC34" s="28" t="s">
        <v>30</v>
      </c>
      <c r="AD34" s="28" t="s">
        <v>30</v>
      </c>
      <c r="AE34" s="28" t="s">
        <v>30</v>
      </c>
      <c r="AF34" s="35"/>
      <c r="AG34" s="36">
        <v>0</v>
      </c>
      <c r="AH34" s="30"/>
      <c r="AI34" s="36">
        <v>30</v>
      </c>
      <c r="AJ34" s="43"/>
      <c r="AK34" s="44"/>
      <c r="AL34" s="44"/>
    </row>
    <row r="35" spans="1:40" s="7" customFormat="1" ht="15" customHeight="1" thickBot="1">
      <c r="A35" s="26" t="s">
        <v>33</v>
      </c>
      <c r="B35" s="28" t="s">
        <v>30</v>
      </c>
      <c r="C35" s="28" t="s">
        <v>30</v>
      </c>
      <c r="D35" s="28" t="s">
        <v>30</v>
      </c>
      <c r="E35" s="28" t="s">
        <v>30</v>
      </c>
      <c r="F35" s="28" t="s">
        <v>30</v>
      </c>
      <c r="G35" s="28" t="s">
        <v>30</v>
      </c>
      <c r="H35" s="28" t="s">
        <v>30</v>
      </c>
      <c r="I35" s="28" t="s">
        <v>30</v>
      </c>
      <c r="J35" s="28" t="s">
        <v>30</v>
      </c>
      <c r="K35" s="28" t="s">
        <v>30</v>
      </c>
      <c r="L35" s="28" t="s">
        <v>30</v>
      </c>
      <c r="M35" s="28" t="s">
        <v>30</v>
      </c>
      <c r="N35" s="28" t="s">
        <v>30</v>
      </c>
      <c r="O35" s="28" t="s">
        <v>30</v>
      </c>
      <c r="P35" s="28" t="s">
        <v>30</v>
      </c>
      <c r="Q35" s="28" t="s">
        <v>30</v>
      </c>
      <c r="R35" s="28" t="s">
        <v>30</v>
      </c>
      <c r="S35" s="28" t="s">
        <v>30</v>
      </c>
      <c r="T35" s="28" t="s">
        <v>30</v>
      </c>
      <c r="U35" s="28" t="s">
        <v>30</v>
      </c>
      <c r="V35" s="28" t="s">
        <v>30</v>
      </c>
      <c r="W35" s="28" t="s">
        <v>30</v>
      </c>
      <c r="X35" s="28" t="s">
        <v>30</v>
      </c>
      <c r="Y35" s="28" t="s">
        <v>30</v>
      </c>
      <c r="Z35" s="28" t="s">
        <v>30</v>
      </c>
      <c r="AA35" s="28" t="s">
        <v>30</v>
      </c>
      <c r="AB35" s="28" t="s">
        <v>30</v>
      </c>
      <c r="AC35" s="28" t="s">
        <v>30</v>
      </c>
      <c r="AD35" s="28" t="s">
        <v>30</v>
      </c>
      <c r="AE35" s="28" t="s">
        <v>30</v>
      </c>
      <c r="AF35" s="28" t="s">
        <v>30</v>
      </c>
      <c r="AG35" s="36">
        <v>0</v>
      </c>
      <c r="AH35" s="30"/>
      <c r="AI35" s="36">
        <v>31</v>
      </c>
      <c r="AJ35" s="43"/>
      <c r="AK35" s="44"/>
      <c r="AL35" s="44"/>
    </row>
    <row r="36" spans="1:40" s="7" customFormat="1" ht="15" customHeight="1" thickBot="1">
      <c r="A36" s="26" t="s">
        <v>34</v>
      </c>
      <c r="B36" s="28" t="s">
        <v>30</v>
      </c>
      <c r="C36" s="28" t="s">
        <v>30</v>
      </c>
      <c r="D36" s="28" t="s">
        <v>30</v>
      </c>
      <c r="E36" s="28" t="s">
        <v>30</v>
      </c>
      <c r="F36" s="28" t="s">
        <v>30</v>
      </c>
      <c r="G36" s="28" t="s">
        <v>30</v>
      </c>
      <c r="H36" s="28" t="s">
        <v>30</v>
      </c>
      <c r="I36" s="28" t="s">
        <v>30</v>
      </c>
      <c r="J36" s="28" t="s">
        <v>30</v>
      </c>
      <c r="K36" s="28" t="s">
        <v>30</v>
      </c>
      <c r="L36" s="28" t="s">
        <v>30</v>
      </c>
      <c r="M36" s="28" t="s">
        <v>30</v>
      </c>
      <c r="N36" s="28" t="s">
        <v>30</v>
      </c>
      <c r="O36" s="28" t="s">
        <v>30</v>
      </c>
      <c r="P36" s="28" t="s">
        <v>30</v>
      </c>
      <c r="Q36" s="28" t="s">
        <v>30</v>
      </c>
      <c r="R36" s="28" t="s">
        <v>30</v>
      </c>
      <c r="S36" s="28" t="s">
        <v>30</v>
      </c>
      <c r="T36" s="28" t="s">
        <v>30</v>
      </c>
      <c r="U36" s="28" t="s">
        <v>30</v>
      </c>
      <c r="V36" s="28" t="s">
        <v>30</v>
      </c>
      <c r="W36" s="28" t="s">
        <v>30</v>
      </c>
      <c r="X36" s="28" t="s">
        <v>30</v>
      </c>
      <c r="Y36" s="28" t="s">
        <v>30</v>
      </c>
      <c r="Z36" s="28" t="s">
        <v>30</v>
      </c>
      <c r="AA36" s="28" t="s">
        <v>30</v>
      </c>
      <c r="AB36" s="28" t="s">
        <v>30</v>
      </c>
      <c r="AC36" s="28" t="s">
        <v>30</v>
      </c>
      <c r="AD36" s="28" t="s">
        <v>30</v>
      </c>
      <c r="AE36" s="28" t="s">
        <v>30</v>
      </c>
      <c r="AF36" s="28" t="s">
        <v>30</v>
      </c>
      <c r="AG36" s="36">
        <v>0</v>
      </c>
      <c r="AH36" s="30"/>
      <c r="AI36" s="36">
        <v>31</v>
      </c>
      <c r="AJ36" s="43"/>
      <c r="AK36" s="44"/>
      <c r="AL36" s="44"/>
    </row>
    <row r="37" spans="1:40" ht="0.75" customHeight="1"/>
    <row r="38" spans="1:40" ht="15.75">
      <c r="A38" s="90" t="s">
        <v>47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</row>
    <row r="39" spans="1:40">
      <c r="A39" s="42" t="s">
        <v>52</v>
      </c>
      <c r="B39" s="42"/>
      <c r="C39" s="42"/>
      <c r="D39" s="42"/>
      <c r="E39" s="42"/>
      <c r="F39" s="42"/>
      <c r="G39" s="42"/>
      <c r="H39" s="42"/>
    </row>
    <row r="40" spans="1:40" ht="33.75" customHeight="1">
      <c r="A40" s="91" t="s">
        <v>37</v>
      </c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41"/>
      <c r="AL40" s="41"/>
    </row>
  </sheetData>
  <mergeCells count="22">
    <mergeCell ref="A38:AJ38"/>
    <mergeCell ref="A40:AJ40"/>
    <mergeCell ref="AJ15:AJ18"/>
    <mergeCell ref="A19:AJ19"/>
    <mergeCell ref="AJ20:AJ23"/>
    <mergeCell ref="A24:AJ24"/>
    <mergeCell ref="AJ25:AJ28"/>
    <mergeCell ref="A29:AF29"/>
    <mergeCell ref="A14:AJ14"/>
    <mergeCell ref="A4:AJ4"/>
    <mergeCell ref="A6:AJ6"/>
    <mergeCell ref="A8:A9"/>
    <mergeCell ref="B8:AF8"/>
    <mergeCell ref="AG8:AJ8"/>
    <mergeCell ref="A10:AF10"/>
    <mergeCell ref="AJ10:AJ13"/>
    <mergeCell ref="A1:M1"/>
    <mergeCell ref="AG1:AJ1"/>
    <mergeCell ref="A2:M2"/>
    <mergeCell ref="AF2:AJ2"/>
    <mergeCell ref="A3:M3"/>
    <mergeCell ref="Y3:AJ3"/>
  </mergeCells>
  <printOptions horizontalCentered="1" verticalCentered="1"/>
  <pageMargins left="0.23622047244094491" right="0.23622047244094491" top="0.27559055118110237" bottom="0.27559055118110237" header="0.31496062992125984" footer="0.31496062992125984"/>
  <pageSetup paperSize="9" scale="80" orientation="landscape" r:id="rId1"/>
  <rowBreaks count="1" manualBreakCount="1">
    <brk id="5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ПРИКАЗ</vt:lpstr>
      <vt:lpstr>5-11</vt:lpstr>
      <vt:lpstr>'5-11'!Область_печати</vt:lpstr>
      <vt:lpstr>ПРИКАЗ!Область_печати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cab_35</cp:lastModifiedBy>
  <cp:lastPrinted>2019-08-29T09:50:31Z</cp:lastPrinted>
  <dcterms:created xsi:type="dcterms:W3CDTF">2010-09-29T08:00:53Z</dcterms:created>
  <dcterms:modified xsi:type="dcterms:W3CDTF">2023-09-08T07:48:07Z</dcterms:modified>
</cp:coreProperties>
</file>